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2475" windowWidth="1264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<sst xmlns="http://schemas.openxmlformats.org/spreadsheetml/2006/main" count="49" uniqueCount="34">
  <si>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1k</t>
  </si>
  <si>
    <t>2k</t>
  </si>
  <si>
    <t>3k</t>
  </si>
  <si>
    <t>4k</t>
  </si>
  <si>
    <t>5k</t>
  </si>
  <si>
    <t>6k</t>
  </si>
  <si>
    <t>7k</t>
  </si>
  <si>
    <t>8k</t>
  </si>
  <si>
    <t>9/mi</t>
  </si>
  <si>
    <t>4/mi</t>
  </si>
  <si>
    <t>1mi</t>
  </si>
  <si>
    <t>1x2mi</t>
  </si>
  <si>
    <t>2mi</t>
  </si>
  <si>
    <t>3mi</t>
  </si>
  <si>
    <t>4mi</t>
  </si>
  <si>
    <t>5mi</t>
  </si>
  <si>
    <t>500m</t>
  </si>
  <si>
    <t>Type</t>
  </si>
  <si>
    <t>Meters</t>
  </si>
  <si>
    <t xml:space="preserve"> Trap Type</t>
  </si>
  <si>
    <t>Intertrap Distance</t>
  </si>
  <si>
    <t>Feet</t>
  </si>
  <si>
    <t>Trap Density</t>
  </si>
  <si>
    <r>
      <t>Traps/mi</t>
    </r>
    <r>
      <rPr>
        <b/>
        <vertAlign val="superscript"/>
        <sz val="10"/>
        <rFont val="Arial"/>
        <family val="2"/>
      </rPr>
      <t>2</t>
    </r>
  </si>
  <si>
    <r>
      <t>Traps/km</t>
    </r>
    <r>
      <rPr>
        <b/>
        <vertAlign val="superscript"/>
        <sz val="10"/>
        <rFont val="Arial"/>
        <family val="2"/>
      </rPr>
      <t>2</t>
    </r>
  </si>
  <si>
    <t>Miles</t>
  </si>
  <si>
    <t>Conversions:</t>
  </si>
  <si>
    <t>One sq.km. = sq.m. / 1000000</t>
  </si>
  <si>
    <t>Area (sq.mi.) = Area (sq.km.)/2.59</t>
  </si>
  <si>
    <t>Traps/sq.mi. = 2.5900 * traps / sq.km.</t>
  </si>
  <si>
    <t>Traps/sq.km. = .38610 * traps / sq.mi.</t>
  </si>
  <si>
    <t>Intertrap distance (mi) = distance (m) * 1609.3</t>
  </si>
  <si>
    <t>Trapping Pairs</t>
  </si>
  <si>
    <t>One ha. = 10000 sq.m.; one sq.km. = 100 ha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</si>
</sst>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2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164" fontId="0" fillId="0" borderId="9" xfId="0" applyNumberFormat="1" applyBorder="1" applyAlignment="1">
      <alignment/>
    </xf>
    <xf numFmtId="0" fontId="1" fillId="0" borderId="9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1" fontId="0" fillId="2" borderId="14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3</xdr:col>
      <xdr:colOff>371475</xdr:colOff>
      <xdr:row>11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1000125"/>
          <a:ext cx="1628775" cy="790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STS Grid Comparisons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meter = 3.2808 feet
1 foot  = 0.3048 meters
1 mile = 1609 meters
</a:t>
          </a:r>
        </a:p>
      </xdr:txBody>
    </xdr:sp>
    <xdr:clientData/>
  </xdr:twoCellAnchor>
  <xdr:twoCellAnchor>
    <xdr:from>
      <xdr:col>0</xdr:col>
      <xdr:colOff>38100</xdr:colOff>
      <xdr:row>1</xdr:row>
      <xdr:rowOff>19050</xdr:rowOff>
    </xdr:from>
    <xdr:to>
      <xdr:col>8</xdr:col>
      <xdr:colOff>533400</xdr:colOff>
      <xdr:row>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180975"/>
          <a:ext cx="54483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Comparison of trap grid characteristics among different grids in the National STS Project.
10/22/99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7109375" style="0" customWidth="1"/>
    <col min="2" max="2" width="9.7109375" style="0" bestFit="1" customWidth="1"/>
  </cols>
  <sheetData>
    <row r="5" ht="13.5" thickBot="1"/>
    <row r="6" spans="5:9" ht="12.75">
      <c r="E6" s="22" t="s">
        <v>26</v>
      </c>
      <c r="F6" s="23"/>
      <c r="G6" s="23"/>
      <c r="H6" s="23"/>
      <c r="I6" s="24"/>
    </row>
    <row r="7" spans="5:9" ht="12.75">
      <c r="E7" s="25" t="s">
        <v>33</v>
      </c>
      <c r="F7" s="17"/>
      <c r="G7" s="17"/>
      <c r="H7" s="17"/>
      <c r="I7" s="12"/>
    </row>
    <row r="8" spans="5:9" ht="12.75">
      <c r="E8" s="25" t="s">
        <v>27</v>
      </c>
      <c r="F8" s="26"/>
      <c r="G8" s="26"/>
      <c r="H8" s="26"/>
      <c r="I8" s="27"/>
    </row>
    <row r="9" spans="5:9" ht="12.75">
      <c r="E9" s="28" t="s">
        <v>28</v>
      </c>
      <c r="F9" s="17"/>
      <c r="G9" s="17"/>
      <c r="H9" s="17"/>
      <c r="I9" s="12"/>
    </row>
    <row r="10" spans="5:9" ht="12.75">
      <c r="E10" s="28" t="s">
        <v>29</v>
      </c>
      <c r="F10" s="17"/>
      <c r="G10" s="17"/>
      <c r="H10" s="17"/>
      <c r="I10" s="12"/>
    </row>
    <row r="11" spans="5:9" ht="12.75">
      <c r="E11" s="28" t="s">
        <v>30</v>
      </c>
      <c r="F11" s="17"/>
      <c r="G11" s="17"/>
      <c r="H11" s="17"/>
      <c r="I11" s="12"/>
    </row>
    <row r="12" spans="5:9" ht="13.5" thickBot="1">
      <c r="E12" s="29" t="s">
        <v>31</v>
      </c>
      <c r="F12" s="30"/>
      <c r="G12" s="30"/>
      <c r="H12" s="30"/>
      <c r="I12" s="13"/>
    </row>
    <row r="15" spans="1:6" ht="12.75">
      <c r="A15" s="14"/>
      <c r="B15" s="14" t="s">
        <v>20</v>
      </c>
      <c r="C15" s="14"/>
      <c r="D15" s="14"/>
      <c r="E15" s="20" t="s">
        <v>22</v>
      </c>
      <c r="F15" s="21"/>
    </row>
    <row r="16" spans="1:6" ht="14.25">
      <c r="A16" s="15" t="s">
        <v>19</v>
      </c>
      <c r="B16" s="15" t="s">
        <v>18</v>
      </c>
      <c r="C16" s="15" t="s">
        <v>21</v>
      </c>
      <c r="D16" s="18" t="s">
        <v>25</v>
      </c>
      <c r="E16" s="14" t="s">
        <v>23</v>
      </c>
      <c r="F16" s="14" t="s">
        <v>24</v>
      </c>
    </row>
    <row r="17" spans="1:6" ht="12.75">
      <c r="A17" s="32" t="s">
        <v>16</v>
      </c>
      <c r="B17" s="16">
        <v>500</v>
      </c>
      <c r="C17" s="10">
        <v>1640.4</v>
      </c>
      <c r="D17" s="19">
        <f>B17/1609</f>
        <v>0.3107520198881293</v>
      </c>
      <c r="E17" s="31">
        <f>F17*2.59</f>
        <v>10.36</v>
      </c>
      <c r="F17" s="31">
        <v>4</v>
      </c>
    </row>
    <row r="18" spans="1:9" ht="12.75">
      <c r="A18" s="32" t="s">
        <v>8</v>
      </c>
      <c r="B18" s="10">
        <v>536.448</v>
      </c>
      <c r="C18" s="10">
        <v>1760</v>
      </c>
      <c r="D18" s="19">
        <f aca="true" t="shared" si="0" ref="D18:D33">B18/1609</f>
        <v>0.33340459912989434</v>
      </c>
      <c r="E18" s="31">
        <v>9</v>
      </c>
      <c r="F18" s="31">
        <f>E18*0.3861</f>
        <v>3.4749</v>
      </c>
      <c r="H18" s="42" t="s">
        <v>32</v>
      </c>
      <c r="I18" s="42"/>
    </row>
    <row r="19" spans="1:9" ht="13.5" thickBot="1">
      <c r="A19" s="32" t="s">
        <v>9</v>
      </c>
      <c r="B19" s="10">
        <v>804.672</v>
      </c>
      <c r="C19" s="10">
        <v>2640</v>
      </c>
      <c r="D19" s="19">
        <f t="shared" si="0"/>
        <v>0.5001068986948415</v>
      </c>
      <c r="E19" s="31">
        <v>4</v>
      </c>
      <c r="F19" s="31">
        <f>E19*0.3861</f>
        <v>1.5444</v>
      </c>
      <c r="H19" s="33" t="s">
        <v>17</v>
      </c>
      <c r="I19" s="34" t="s">
        <v>18</v>
      </c>
    </row>
    <row r="20" spans="1:9" ht="12.75">
      <c r="A20" s="32" t="s">
        <v>0</v>
      </c>
      <c r="B20" s="10">
        <v>1000</v>
      </c>
      <c r="C20" s="10">
        <v>3280.8</v>
      </c>
      <c r="D20" s="19">
        <f t="shared" si="0"/>
        <v>0.6215040397762586</v>
      </c>
      <c r="E20" s="31">
        <f>F20*2.59</f>
        <v>2.59</v>
      </c>
      <c r="F20" s="31">
        <v>1</v>
      </c>
      <c r="H20" s="6" t="s">
        <v>16</v>
      </c>
      <c r="I20" s="7">
        <v>500</v>
      </c>
    </row>
    <row r="21" spans="1:9" ht="12.75">
      <c r="A21" s="32" t="s">
        <v>10</v>
      </c>
      <c r="B21" s="10">
        <v>1609.344</v>
      </c>
      <c r="C21" s="10">
        <v>5280</v>
      </c>
      <c r="D21" s="19">
        <f t="shared" si="0"/>
        <v>1.000213797389683</v>
      </c>
      <c r="E21" s="31">
        <v>1</v>
      </c>
      <c r="F21" s="31">
        <f>E21*0.3861</f>
        <v>0.3861</v>
      </c>
      <c r="H21" s="1" t="s">
        <v>8</v>
      </c>
      <c r="I21" s="2">
        <v>536</v>
      </c>
    </row>
    <row r="22" spans="1:9" ht="12.75">
      <c r="A22" s="32" t="s">
        <v>1</v>
      </c>
      <c r="B22" s="10">
        <v>2000</v>
      </c>
      <c r="C22" s="10">
        <v>6561.6</v>
      </c>
      <c r="D22" s="19">
        <f t="shared" si="0"/>
        <v>1.2430080795525171</v>
      </c>
      <c r="E22" s="31">
        <f>F22*2.59</f>
        <v>0.6475</v>
      </c>
      <c r="F22" s="31">
        <v>0.25</v>
      </c>
      <c r="H22" s="35" t="s">
        <v>9</v>
      </c>
      <c r="I22" s="36">
        <v>805</v>
      </c>
    </row>
    <row r="23" spans="1:9" ht="12.75">
      <c r="A23" s="32" t="s">
        <v>11</v>
      </c>
      <c r="B23" s="10">
        <v>2275.9416</v>
      </c>
      <c r="C23" s="10">
        <v>7467</v>
      </c>
      <c r="D23" s="19">
        <f t="shared" si="0"/>
        <v>1.4145068986948415</v>
      </c>
      <c r="E23" s="31">
        <v>0.5</v>
      </c>
      <c r="F23" s="31">
        <f>E23*0.3861</f>
        <v>0.19305</v>
      </c>
      <c r="H23" s="35" t="s">
        <v>0</v>
      </c>
      <c r="I23" s="37">
        <v>1000</v>
      </c>
    </row>
    <row r="24" spans="1:9" ht="12.75">
      <c r="A24" s="18" t="s">
        <v>2</v>
      </c>
      <c r="B24" s="11">
        <v>3000</v>
      </c>
      <c r="C24" s="10">
        <v>9842.4</v>
      </c>
      <c r="D24" s="19">
        <f t="shared" si="0"/>
        <v>1.8645121193287757</v>
      </c>
      <c r="E24" s="31">
        <f>F24*2.59</f>
        <v>0.28777777777777774</v>
      </c>
      <c r="F24" s="31">
        <f>1/9</f>
        <v>0.1111111111111111</v>
      </c>
      <c r="H24" s="1" t="s">
        <v>1</v>
      </c>
      <c r="I24" s="3">
        <v>2000</v>
      </c>
    </row>
    <row r="25" spans="1:9" ht="12.75">
      <c r="A25" s="18" t="s">
        <v>12</v>
      </c>
      <c r="B25" s="10">
        <v>3218.688</v>
      </c>
      <c r="C25" s="11">
        <v>10560</v>
      </c>
      <c r="D25" s="19">
        <f t="shared" si="0"/>
        <v>2.000427594779366</v>
      </c>
      <c r="E25" s="31">
        <f>1/4</f>
        <v>0.25</v>
      </c>
      <c r="F25" s="31">
        <f>E25*0.3861</f>
        <v>0.096525</v>
      </c>
      <c r="H25" s="1" t="s">
        <v>11</v>
      </c>
      <c r="I25" s="2">
        <v>2276</v>
      </c>
    </row>
    <row r="26" spans="1:9" ht="12.75">
      <c r="A26" s="18" t="s">
        <v>3</v>
      </c>
      <c r="B26" s="11">
        <v>4000</v>
      </c>
      <c r="C26" s="10">
        <v>13123.2</v>
      </c>
      <c r="D26" s="19">
        <f t="shared" si="0"/>
        <v>2.4860161591050343</v>
      </c>
      <c r="E26" s="31">
        <f>F26*2.59</f>
        <v>0.161875</v>
      </c>
      <c r="F26" s="31">
        <f>1/16</f>
        <v>0.0625</v>
      </c>
      <c r="H26" s="35" t="s">
        <v>2</v>
      </c>
      <c r="I26" s="37">
        <v>3000</v>
      </c>
    </row>
    <row r="27" spans="1:9" ht="12.75">
      <c r="A27" s="18" t="s">
        <v>13</v>
      </c>
      <c r="B27" s="10">
        <v>4828.032</v>
      </c>
      <c r="C27" s="11">
        <v>15840</v>
      </c>
      <c r="D27" s="19">
        <f t="shared" si="0"/>
        <v>3.000641392169049</v>
      </c>
      <c r="E27" s="31">
        <f>1/9</f>
        <v>0.1111111111111111</v>
      </c>
      <c r="F27" s="31">
        <f>E27*0.3861</f>
        <v>0.0429</v>
      </c>
      <c r="H27" s="35" t="s">
        <v>12</v>
      </c>
      <c r="I27" s="36">
        <v>3219</v>
      </c>
    </row>
    <row r="28" spans="1:9" ht="12.75">
      <c r="A28" s="18" t="s">
        <v>4</v>
      </c>
      <c r="B28" s="11">
        <v>5000</v>
      </c>
      <c r="C28" s="10">
        <v>16404</v>
      </c>
      <c r="D28" s="19">
        <f t="shared" si="0"/>
        <v>3.107520198881293</v>
      </c>
      <c r="E28" s="31">
        <f>F28*2.59</f>
        <v>0.1036</v>
      </c>
      <c r="F28" s="31">
        <f>1/25</f>
        <v>0.04</v>
      </c>
      <c r="H28" s="1" t="s">
        <v>13</v>
      </c>
      <c r="I28" s="2">
        <v>4828</v>
      </c>
    </row>
    <row r="29" spans="1:9" ht="13.5" thickBot="1">
      <c r="A29" s="18" t="s">
        <v>5</v>
      </c>
      <c r="B29" s="11">
        <v>6000</v>
      </c>
      <c r="C29" s="10">
        <v>19684.8</v>
      </c>
      <c r="D29" s="19">
        <f t="shared" si="0"/>
        <v>3.7290242386575514</v>
      </c>
      <c r="E29" s="31">
        <f>F29*2.59</f>
        <v>0.07194444444444444</v>
      </c>
      <c r="F29" s="31">
        <f>1/36</f>
        <v>0.027777777777777776</v>
      </c>
      <c r="H29" s="4" t="s">
        <v>4</v>
      </c>
      <c r="I29" s="5">
        <v>5000</v>
      </c>
    </row>
    <row r="30" spans="1:9" ht="12.75">
      <c r="A30" s="18" t="s">
        <v>14</v>
      </c>
      <c r="B30" s="10">
        <v>6437.376</v>
      </c>
      <c r="C30" s="11">
        <v>21120</v>
      </c>
      <c r="D30" s="19">
        <f t="shared" si="0"/>
        <v>4.000855189558732</v>
      </c>
      <c r="E30" s="31">
        <f>1/16</f>
        <v>0.0625</v>
      </c>
      <c r="F30" s="31">
        <f>E30*0.3861</f>
        <v>0.02413125</v>
      </c>
      <c r="H30" s="38" t="s">
        <v>14</v>
      </c>
      <c r="I30" s="39">
        <v>6437</v>
      </c>
    </row>
    <row r="31" spans="1:9" ht="13.5" thickBot="1">
      <c r="A31" s="18" t="s">
        <v>6</v>
      </c>
      <c r="B31" s="11">
        <v>7000</v>
      </c>
      <c r="C31" s="10">
        <v>22965.6</v>
      </c>
      <c r="D31" s="19">
        <f t="shared" si="0"/>
        <v>4.35052827843381</v>
      </c>
      <c r="E31" s="31">
        <f>F31*2.59</f>
        <v>0.05285714285714285</v>
      </c>
      <c r="F31" s="31">
        <f>1/49</f>
        <v>0.02040816326530612</v>
      </c>
      <c r="H31" s="40" t="s">
        <v>6</v>
      </c>
      <c r="I31" s="41">
        <v>7000</v>
      </c>
    </row>
    <row r="32" spans="1:9" ht="12.75">
      <c r="A32" s="18" t="s">
        <v>7</v>
      </c>
      <c r="B32" s="11">
        <v>8000</v>
      </c>
      <c r="C32" s="10">
        <v>26246.4</v>
      </c>
      <c r="D32" s="19">
        <f t="shared" si="0"/>
        <v>4.9720323182100685</v>
      </c>
      <c r="E32" s="31">
        <f>F32*2.59</f>
        <v>0.04046875</v>
      </c>
      <c r="F32" s="31">
        <f>1/64</f>
        <v>0.015625</v>
      </c>
      <c r="H32" s="6" t="s">
        <v>7</v>
      </c>
      <c r="I32" s="7">
        <v>8000</v>
      </c>
    </row>
    <row r="33" spans="1:9" ht="13.5" thickBot="1">
      <c r="A33" s="18" t="s">
        <v>15</v>
      </c>
      <c r="B33" s="10">
        <v>8046.72</v>
      </c>
      <c r="C33" s="11">
        <v>26400</v>
      </c>
      <c r="D33" s="19">
        <f t="shared" si="0"/>
        <v>5.0010689869484155</v>
      </c>
      <c r="E33" s="31">
        <f>1/25</f>
        <v>0.04</v>
      </c>
      <c r="F33" s="31">
        <f>E33*0.3861</f>
        <v>0.015444000000000001</v>
      </c>
      <c r="H33" s="8" t="s">
        <v>15</v>
      </c>
      <c r="I33" s="9">
        <v>8047</v>
      </c>
    </row>
  </sheetData>
  <mergeCells count="1">
    <mergeCell ref="H18:I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Roberts</dc:creator>
  <cp:keywords/>
  <dc:description/>
  <cp:lastModifiedBy>Andy Roberts</cp:lastModifiedBy>
  <cp:lastPrinted>2003-03-04T14:26:10Z</cp:lastPrinted>
  <dcterms:created xsi:type="dcterms:W3CDTF">1999-09-07T01:35:37Z</dcterms:created>
  <dcterms:modified xsi:type="dcterms:W3CDTF">2003-03-04T14:26:42Z</dcterms:modified>
  <cp:category/>
  <cp:version/>
  <cp:contentType/>
  <cp:contentStatus/>
</cp:coreProperties>
</file>